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0_Eigene Dateien\Gemeinde\EEG Dfbn\1_NextCloud\11_Marketing\2_Beispielrechnung\"/>
    </mc:Choice>
  </mc:AlternateContent>
  <xr:revisionPtr revIDLastSave="0" documentId="13_ncr:1_{41892606-75BF-4253-9DAB-AC4D8ECD790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Deckblatt" sheetId="1" r:id="rId1"/>
  </sheets>
  <definedNames>
    <definedName name="_xlnm.Print_Area" localSheetId="0">Deckblatt!$A$1:$N$20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K16" i="1" s="1"/>
  <c r="M16" i="1" s="1"/>
  <c r="M18" i="1" s="1"/>
  <c r="D16" i="1"/>
  <c r="E8" i="1"/>
  <c r="G8" i="1" s="1"/>
  <c r="G9" i="1" s="1"/>
  <c r="F13" i="1"/>
  <c r="C16" i="1" s="1"/>
  <c r="E16" i="1" l="1"/>
  <c r="G16" i="1" s="1"/>
  <c r="G18" i="1" s="1"/>
  <c r="N16" i="1" l="1"/>
  <c r="G19" i="1"/>
  <c r="G20" i="1" s="1"/>
  <c r="N20" i="1" l="1"/>
  <c r="N19" i="1"/>
</calcChain>
</file>

<file path=xl/sharedStrings.xml><?xml version="1.0" encoding="utf-8"?>
<sst xmlns="http://schemas.openxmlformats.org/spreadsheetml/2006/main" count="33" uniqueCount="20">
  <si>
    <t>Energie</t>
  </si>
  <si>
    <t xml:space="preserve">Netto in € </t>
  </si>
  <si>
    <t>Brutto in €</t>
  </si>
  <si>
    <t>Ust. in €</t>
  </si>
  <si>
    <t>Summe:</t>
  </si>
  <si>
    <t>Anteil EEG RED:</t>
  </si>
  <si>
    <t xml:space="preserve">Gutschrift Einspeisung </t>
  </si>
  <si>
    <t>ÖMAG</t>
  </si>
  <si>
    <t>ÖMAG + RED</t>
  </si>
  <si>
    <t>Anteil ÖMAG:</t>
  </si>
  <si>
    <t>Entgelt Brutto</t>
  </si>
  <si>
    <t>Tarif ct/kWh</t>
  </si>
  <si>
    <t>Gewinn:</t>
  </si>
  <si>
    <t>Entgeltvergleich Einspeisung ÖMAG mit EEG RegioEnergie Dorfbeuern (RED)</t>
  </si>
  <si>
    <t>Alle Angaben und Ergebnisse ohne Gewähr.</t>
  </si>
  <si>
    <t>Einspeisung pro Jahr in kWh</t>
  </si>
  <si>
    <t>Mitgliedsbeitrag</t>
  </si>
  <si>
    <t>kWh/a</t>
  </si>
  <si>
    <t>Empfehlungen Mindesteinspeisung</t>
  </si>
  <si>
    <t>Mindesteinspeisung
bei 30% Anteil in EEG: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</si>
</sst>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8"/>
      <color theme="0" tint="-0.249977111117893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1" xfId="0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44" fontId="0" fillId="2" borderId="6" xfId="0" applyNumberFormat="1" applyFill="1" applyBorder="1" applyAlignment="1">
      <alignment vertical="center"/>
    </xf>
    <xf numFmtId="9" fontId="0" fillId="2" borderId="6" xfId="2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5" borderId="6" xfId="0" applyFont="1" applyFill="1" applyBorder="1" applyAlignment="1">
      <alignment horizontal="center" vertical="center"/>
    </xf>
    <xf numFmtId="44" fontId="0" fillId="5" borderId="6" xfId="0" applyNumberFormat="1" applyFill="1" applyBorder="1" applyAlignment="1">
      <alignment vertical="center"/>
    </xf>
    <xf numFmtId="9" fontId="0" fillId="5" borderId="6" xfId="2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44" fontId="2" fillId="5" borderId="8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9" fontId="5" fillId="5" borderId="0" xfId="2" applyFont="1" applyFill="1" applyAlignment="1">
      <alignment vertical="center"/>
    </xf>
    <xf numFmtId="0" fontId="2" fillId="3" borderId="16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/>
    </xf>
    <xf numFmtId="0" fontId="4" fillId="5" borderId="6" xfId="0" applyFont="1" applyFill="1" applyBorder="1" applyAlignment="1" applyProtection="1">
      <alignment horizontal="center" vertical="center"/>
      <protection locked="0"/>
    </xf>
    <xf numFmtId="9" fontId="4" fillId="5" borderId="0" xfId="2" applyFont="1" applyFill="1" applyAlignment="1" applyProtection="1">
      <alignment vertical="center"/>
      <protection locked="0"/>
    </xf>
    <xf numFmtId="0" fontId="7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164" fontId="8" fillId="3" borderId="7" xfId="1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left" vertical="center"/>
    </xf>
    <xf numFmtId="165" fontId="2" fillId="6" borderId="2" xfId="2" applyNumberFormat="1" applyFont="1" applyFill="1" applyBorder="1" applyAlignment="1">
      <alignment vertical="center"/>
    </xf>
    <xf numFmtId="165" fontId="10" fillId="3" borderId="0" xfId="2" applyNumberFormat="1" applyFont="1" applyFill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44" fontId="0" fillId="2" borderId="14" xfId="0" applyNumberFormat="1" applyFill="1" applyBorder="1" applyAlignment="1">
      <alignment vertical="center"/>
    </xf>
    <xf numFmtId="9" fontId="0" fillId="2" borderId="14" xfId="2" applyFont="1" applyFill="1" applyBorder="1" applyAlignment="1">
      <alignment vertical="center"/>
    </xf>
    <xf numFmtId="44" fontId="0" fillId="2" borderId="8" xfId="0" applyNumberFormat="1" applyFill="1" applyBorder="1" applyAlignment="1">
      <alignment vertical="center"/>
    </xf>
    <xf numFmtId="0" fontId="2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44" fontId="0" fillId="5" borderId="14" xfId="0" applyNumberFormat="1" applyFill="1" applyBorder="1" applyAlignment="1">
      <alignment vertical="center"/>
    </xf>
    <xf numFmtId="9" fontId="0" fillId="5" borderId="14" xfId="2" applyFont="1" applyFill="1" applyBorder="1" applyAlignment="1">
      <alignment vertical="center"/>
    </xf>
    <xf numFmtId="44" fontId="4" fillId="5" borderId="6" xfId="3" applyFont="1" applyFill="1" applyBorder="1" applyAlignment="1" applyProtection="1">
      <alignment horizontal="right" vertical="center"/>
      <protection locked="0"/>
    </xf>
    <xf numFmtId="44" fontId="0" fillId="5" borderId="6" xfId="3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 textRotation="90"/>
    </xf>
    <xf numFmtId="0" fontId="9" fillId="4" borderId="12" xfId="0" applyFont="1" applyFill="1" applyBorder="1" applyAlignment="1">
      <alignment horizontal="center" vertical="center" textRotation="90"/>
    </xf>
    <xf numFmtId="0" fontId="9" fillId="4" borderId="13" xfId="0" applyFont="1" applyFill="1" applyBorder="1" applyAlignment="1">
      <alignment horizontal="center" vertical="center" textRotation="90"/>
    </xf>
    <xf numFmtId="0" fontId="9" fillId="5" borderId="11" xfId="0" applyFont="1" applyFill="1" applyBorder="1" applyAlignment="1">
      <alignment horizontal="center" vertical="center" textRotation="90"/>
    </xf>
    <xf numFmtId="0" fontId="9" fillId="5" borderId="12" xfId="0" applyFont="1" applyFill="1" applyBorder="1" applyAlignment="1">
      <alignment horizontal="center" vertical="center" textRotation="90"/>
    </xf>
    <xf numFmtId="0" fontId="9" fillId="5" borderId="13" xfId="0" applyFont="1" applyFill="1" applyBorder="1" applyAlignment="1">
      <alignment horizontal="center" vertical="center" textRotation="90"/>
    </xf>
    <xf numFmtId="7" fontId="2" fillId="5" borderId="4" xfId="0" applyNumberFormat="1" applyFont="1" applyFill="1" applyBorder="1" applyAlignment="1">
      <alignment horizontal="center" vertical="center"/>
    </xf>
    <xf numFmtId="7" fontId="2" fillId="5" borderId="5" xfId="0" applyNumberFormat="1" applyFont="1" applyFill="1" applyBorder="1" applyAlignment="1">
      <alignment horizontal="center" vertical="center"/>
    </xf>
    <xf numFmtId="7" fontId="2" fillId="6" borderId="4" xfId="0" applyNumberFormat="1" applyFont="1" applyFill="1" applyBorder="1" applyAlignment="1">
      <alignment horizontal="center" vertical="center"/>
    </xf>
    <xf numFmtId="7" fontId="2" fillId="6" borderId="5" xfId="0" applyNumberFormat="1" applyFont="1" applyFill="1" applyBorder="1" applyAlignment="1">
      <alignment horizontal="center" vertical="center"/>
    </xf>
    <xf numFmtId="164" fontId="8" fillId="3" borderId="6" xfId="1" applyNumberFormat="1" applyFont="1" applyFill="1" applyBorder="1" applyAlignment="1">
      <alignment horizontal="right" vertical="center"/>
    </xf>
    <xf numFmtId="164" fontId="8" fillId="3" borderId="7" xfId="1" applyNumberFormat="1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</cellXfs>
  <cellStyles count="4">
    <cellStyle name="Komma" xfId="1" builtinId="3"/>
    <cellStyle name="Prozent" xfId="2" builtinId="5"/>
    <cellStyle name="Standard" xfId="0" builtinId="0"/>
    <cellStyle name="Währung" xfId="3" builtinId="4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369913</xdr:colOff>
      <xdr:row>0</xdr:row>
      <xdr:rowOff>52754</xdr:rowOff>
    </xdr:from>
    <xdr:to>
      <xdr:col>12</xdr:col>
      <xdr:colOff>677483</xdr:colOff>
      <xdr:row>4</xdr:row>
      <xdr:rowOff>217001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4AA7B9F-0DB6-B441-A1E0-24282C837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8575" y="52754"/>
          <a:ext cx="940616" cy="937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7"/>
  <sheetViews>
    <sheetView tabSelected="1" zoomScale="130" zoomScaleNormal="130" workbookViewId="0">
      <selection activeCell="I6" sqref="I6"/>
    </sheetView>
  </sheetViews>
  <sheetFormatPr baseColWidth="10" defaultColWidth="8.88671875" defaultRowHeight="14.4" x14ac:dyDescent="0.3"/>
  <cols>
    <col min="1" max="1" width="5" style="1" customWidth="1"/>
    <col min="2" max="2" width="29.5546875" style="1" customWidth="1"/>
    <col min="3" max="4" width="11.33203125" style="1" customWidth="1"/>
    <col min="5" max="5" width="11.77734375" style="1" bestFit="1" customWidth="1"/>
    <col min="6" max="6" width="9.21875" style="1" bestFit="1" customWidth="1"/>
    <col min="7" max="7" width="11.77734375" style="1" customWidth="1"/>
    <col min="8" max="8" width="5.6640625" style="1" customWidth="1"/>
    <col min="9" max="10" width="11.33203125" style="1" customWidth="1"/>
    <col min="11" max="11" width="10.77734375" style="1" bestFit="1" customWidth="1"/>
    <col min="12" max="12" width="9.21875" style="1" bestFit="1" customWidth="1"/>
    <col min="13" max="13" width="11.77734375" style="1" customWidth="1"/>
    <col min="14" max="14" width="6.33203125" style="1" customWidth="1"/>
    <col min="15" max="30" width="8.88671875" style="2"/>
    <col min="31" max="16384" width="8.88671875" style="1"/>
  </cols>
  <sheetData>
    <row r="1" spans="1:14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" x14ac:dyDescent="0.3">
      <c r="A2" s="2"/>
      <c r="B2" s="3" t="s">
        <v>13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52" t="s">
        <v>7</v>
      </c>
      <c r="B4" s="2"/>
      <c r="C4" s="2"/>
      <c r="D4" s="2"/>
      <c r="E4" s="2"/>
      <c r="F4" s="2"/>
      <c r="G4" s="2"/>
      <c r="H4" s="2"/>
      <c r="I4" s="75" t="s">
        <v>18</v>
      </c>
      <c r="J4" s="75"/>
      <c r="K4" s="2"/>
      <c r="L4" s="2"/>
      <c r="M4" s="2"/>
      <c r="N4" s="2"/>
    </row>
    <row r="5" spans="1:14" ht="18.600000000000001" customHeight="1" thickBot="1" x14ac:dyDescent="0.35">
      <c r="A5" s="53"/>
      <c r="B5" s="3" t="s">
        <v>6</v>
      </c>
      <c r="C5" s="2"/>
      <c r="D5" s="2"/>
      <c r="E5" s="2"/>
      <c r="F5" s="2"/>
      <c r="G5" s="2"/>
      <c r="H5" s="2"/>
      <c r="I5" s="76"/>
      <c r="J5" s="76"/>
      <c r="K5" s="2"/>
      <c r="L5" s="2"/>
      <c r="M5" s="2"/>
      <c r="N5" s="2"/>
    </row>
    <row r="6" spans="1:14" ht="15" thickBot="1" x14ac:dyDescent="0.35">
      <c r="A6" s="53"/>
      <c r="B6" s="2"/>
      <c r="C6" s="2"/>
      <c r="D6" s="2"/>
      <c r="E6" s="2"/>
      <c r="F6" s="2"/>
      <c r="G6" s="2"/>
      <c r="H6" s="2"/>
      <c r="I6" s="26"/>
      <c r="J6" s="27"/>
      <c r="K6" s="27"/>
      <c r="L6" s="28"/>
      <c r="M6" s="28"/>
      <c r="N6" s="2"/>
    </row>
    <row r="7" spans="1:14" ht="43.8" thickBot="1" x14ac:dyDescent="0.35">
      <c r="A7" s="53"/>
      <c r="B7" s="10"/>
      <c r="C7" s="39" t="s">
        <v>15</v>
      </c>
      <c r="D7" s="33" t="s">
        <v>11</v>
      </c>
      <c r="E7" s="33" t="s">
        <v>1</v>
      </c>
      <c r="F7" s="33" t="s">
        <v>3</v>
      </c>
      <c r="G7" s="34" t="s">
        <v>2</v>
      </c>
      <c r="H7" s="2"/>
      <c r="I7" s="69" t="s">
        <v>19</v>
      </c>
      <c r="J7" s="71"/>
      <c r="K7" s="62">
        <v>2000</v>
      </c>
      <c r="L7" s="64" t="s">
        <v>17</v>
      </c>
      <c r="M7" s="64"/>
      <c r="N7" s="2"/>
    </row>
    <row r="8" spans="1:14" ht="14.4" customHeight="1" thickBot="1" x14ac:dyDescent="0.35">
      <c r="A8" s="53"/>
      <c r="B8" s="11" t="s">
        <v>0</v>
      </c>
      <c r="C8" s="24">
        <v>5000</v>
      </c>
      <c r="D8" s="24">
        <v>9.73</v>
      </c>
      <c r="E8" s="7">
        <f>C8*D8/100</f>
        <v>486.5</v>
      </c>
      <c r="F8" s="8">
        <v>0</v>
      </c>
      <c r="G8" s="7">
        <f>E8</f>
        <v>486.5</v>
      </c>
      <c r="H8" s="32"/>
      <c r="I8" s="66"/>
      <c r="J8" s="68"/>
      <c r="K8" s="63"/>
      <c r="L8" s="65"/>
      <c r="M8" s="65"/>
      <c r="N8" s="2"/>
    </row>
    <row r="9" spans="1:14" ht="15" customHeight="1" thickBot="1" x14ac:dyDescent="0.35">
      <c r="A9" s="53"/>
      <c r="B9" s="5" t="s">
        <v>10</v>
      </c>
      <c r="C9" s="5"/>
      <c r="D9" s="5"/>
      <c r="E9" s="5"/>
      <c r="F9" s="5"/>
      <c r="G9" s="9">
        <f>G8</f>
        <v>486.5</v>
      </c>
      <c r="H9" s="2"/>
      <c r="I9" s="66"/>
      <c r="J9" s="67"/>
      <c r="K9" s="68"/>
      <c r="L9" s="29"/>
      <c r="M9" s="30"/>
      <c r="N9" s="2"/>
    </row>
    <row r="10" spans="1:14" x14ac:dyDescent="0.3">
      <c r="A10" s="53"/>
      <c r="B10" s="2"/>
      <c r="C10" s="2"/>
      <c r="D10" s="2"/>
      <c r="E10" s="2"/>
      <c r="F10" s="2"/>
      <c r="G10" s="4"/>
      <c r="H10" s="2"/>
      <c r="I10" s="69"/>
      <c r="J10" s="70"/>
      <c r="K10" s="71"/>
      <c r="L10" s="62"/>
      <c r="M10" s="64"/>
      <c r="N10" s="2"/>
    </row>
    <row r="11" spans="1:14" ht="14.4" customHeight="1" x14ac:dyDescent="0.3">
      <c r="A11" s="54"/>
      <c r="B11" s="2"/>
      <c r="C11" s="2"/>
      <c r="D11" s="2"/>
      <c r="E11" s="2"/>
      <c r="F11" s="2"/>
      <c r="G11" s="2"/>
      <c r="H11" s="2"/>
      <c r="I11" s="72"/>
      <c r="J11" s="73"/>
      <c r="K11" s="74"/>
      <c r="L11" s="63"/>
      <c r="M11" s="65"/>
      <c r="N11" s="2"/>
    </row>
    <row r="12" spans="1:14" x14ac:dyDescent="0.3">
      <c r="A12" s="55" t="s">
        <v>8</v>
      </c>
      <c r="B12" s="2"/>
      <c r="C12" s="2"/>
      <c r="D12" s="2"/>
      <c r="E12" s="2"/>
      <c r="F12" s="2"/>
      <c r="G12" s="2"/>
      <c r="H12" s="2"/>
      <c r="I12" s="21"/>
      <c r="J12" s="35"/>
      <c r="K12" s="22"/>
      <c r="L12" s="2"/>
      <c r="M12" s="2"/>
      <c r="N12" s="2"/>
    </row>
    <row r="13" spans="1:14" ht="18" x14ac:dyDescent="0.3">
      <c r="A13" s="56"/>
      <c r="B13" s="3" t="s">
        <v>6</v>
      </c>
      <c r="C13" s="2"/>
      <c r="D13" s="2"/>
      <c r="E13" s="13" t="s">
        <v>9</v>
      </c>
      <c r="F13" s="20">
        <f>1-L13</f>
        <v>0.6</v>
      </c>
      <c r="G13" s="12"/>
      <c r="H13" s="12"/>
      <c r="I13" s="12"/>
      <c r="J13" s="12"/>
      <c r="K13" s="13" t="s">
        <v>5</v>
      </c>
      <c r="L13" s="25">
        <v>0.4</v>
      </c>
      <c r="M13" s="2"/>
      <c r="N13" s="2"/>
    </row>
    <row r="14" spans="1:14" ht="15" thickBot="1" x14ac:dyDescent="0.35">
      <c r="A14" s="5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43.8" thickBot="1" x14ac:dyDescent="0.35">
      <c r="A15" s="56"/>
      <c r="B15" s="10"/>
      <c r="C15" s="39" t="s">
        <v>15</v>
      </c>
      <c r="D15" s="33" t="s">
        <v>11</v>
      </c>
      <c r="E15" s="33" t="s">
        <v>1</v>
      </c>
      <c r="F15" s="33" t="s">
        <v>3</v>
      </c>
      <c r="G15" s="34" t="s">
        <v>2</v>
      </c>
      <c r="H15" s="2"/>
      <c r="I15" s="40" t="s">
        <v>15</v>
      </c>
      <c r="J15" s="36" t="s">
        <v>11</v>
      </c>
      <c r="K15" s="36" t="s">
        <v>1</v>
      </c>
      <c r="L15" s="36" t="s">
        <v>3</v>
      </c>
      <c r="M15" s="37" t="s">
        <v>2</v>
      </c>
      <c r="N15" s="2"/>
    </row>
    <row r="16" spans="1:14" ht="15" thickBot="1" x14ac:dyDescent="0.35">
      <c r="A16" s="56"/>
      <c r="B16" s="11" t="s">
        <v>0</v>
      </c>
      <c r="C16" s="6">
        <f>F13*C8</f>
        <v>3000</v>
      </c>
      <c r="D16" s="6">
        <f>D8</f>
        <v>9.73</v>
      </c>
      <c r="E16" s="7">
        <f>C16*D16/100</f>
        <v>291.89999999999998</v>
      </c>
      <c r="F16" s="8">
        <v>0</v>
      </c>
      <c r="G16" s="7">
        <f>E16</f>
        <v>291.89999999999998</v>
      </c>
      <c r="H16" s="2"/>
      <c r="I16" s="14">
        <f>L13*C8</f>
        <v>2000</v>
      </c>
      <c r="J16" s="24">
        <v>11</v>
      </c>
      <c r="K16" s="15">
        <f>I16*J16/100</f>
        <v>220</v>
      </c>
      <c r="L16" s="16">
        <v>0</v>
      </c>
      <c r="M16" s="51">
        <f>K16</f>
        <v>220</v>
      </c>
      <c r="N16" s="32">
        <f>(E16+K16)/E8</f>
        <v>1.0522096608427542</v>
      </c>
    </row>
    <row r="17" spans="1:14" ht="15" thickBot="1" x14ac:dyDescent="0.35">
      <c r="A17" s="56"/>
      <c r="B17" s="41" t="s">
        <v>16</v>
      </c>
      <c r="C17" s="42"/>
      <c r="D17" s="42"/>
      <c r="E17" s="43"/>
      <c r="F17" s="44"/>
      <c r="G17" s="45"/>
      <c r="H17" s="2"/>
      <c r="I17" s="46"/>
      <c r="J17" s="47"/>
      <c r="K17" s="48"/>
      <c r="L17" s="49"/>
      <c r="M17" s="50">
        <v>-12</v>
      </c>
      <c r="N17" s="32"/>
    </row>
    <row r="18" spans="1:14" ht="15" thickBot="1" x14ac:dyDescent="0.35">
      <c r="A18" s="56"/>
      <c r="B18" s="5" t="s">
        <v>10</v>
      </c>
      <c r="C18" s="5"/>
      <c r="D18" s="5"/>
      <c r="E18" s="5"/>
      <c r="F18" s="5"/>
      <c r="G18" s="9">
        <f>G16</f>
        <v>291.89999999999998</v>
      </c>
      <c r="H18" s="2"/>
      <c r="I18" s="17"/>
      <c r="J18" s="17"/>
      <c r="K18" s="17"/>
      <c r="L18" s="17"/>
      <c r="M18" s="18">
        <f>M16+M17</f>
        <v>208</v>
      </c>
      <c r="N18" s="32"/>
    </row>
    <row r="19" spans="1:14" ht="15" thickBot="1" x14ac:dyDescent="0.35">
      <c r="A19" s="56"/>
      <c r="B19" s="2"/>
      <c r="C19" s="2"/>
      <c r="D19" s="2"/>
      <c r="E19" s="2"/>
      <c r="F19" s="19" t="s">
        <v>4</v>
      </c>
      <c r="G19" s="58">
        <f>G18+M18</f>
        <v>499.9</v>
      </c>
      <c r="H19" s="58"/>
      <c r="I19" s="58"/>
      <c r="J19" s="58"/>
      <c r="K19" s="58"/>
      <c r="L19" s="58"/>
      <c r="M19" s="59"/>
      <c r="N19" s="32">
        <f>(G19)/G9</f>
        <v>1.0275436793422406</v>
      </c>
    </row>
    <row r="20" spans="1:14" ht="21.6" customHeight="1" thickBot="1" x14ac:dyDescent="0.35">
      <c r="A20" s="57"/>
      <c r="B20" s="38" t="s">
        <v>14</v>
      </c>
      <c r="C20" s="2"/>
      <c r="D20" s="2"/>
      <c r="E20" s="2"/>
      <c r="F20" s="23" t="s">
        <v>12</v>
      </c>
      <c r="G20" s="60">
        <f>G19-G9</f>
        <v>13.399999999999977</v>
      </c>
      <c r="H20" s="60"/>
      <c r="I20" s="60"/>
      <c r="J20" s="60"/>
      <c r="K20" s="60"/>
      <c r="L20" s="60"/>
      <c r="M20" s="61"/>
      <c r="N20" s="31">
        <f>G20/G9</f>
        <v>2.7543679342240446E-2</v>
      </c>
    </row>
    <row r="21" spans="1:14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s="2" customFormat="1" x14ac:dyDescent="0.3"/>
    <row r="26" spans="1:14" s="2" customFormat="1" x14ac:dyDescent="0.3"/>
    <row r="27" spans="1:14" s="2" customFormat="1" x14ac:dyDescent="0.3"/>
    <row r="28" spans="1:14" s="2" customFormat="1" x14ac:dyDescent="0.3"/>
    <row r="29" spans="1:14" s="2" customFormat="1" x14ac:dyDescent="0.3"/>
    <row r="30" spans="1:14" s="2" customFormat="1" x14ac:dyDescent="0.3"/>
    <row r="31" spans="1:14" s="2" customFormat="1" x14ac:dyDescent="0.3"/>
    <row r="32" spans="1:14" s="2" customFormat="1" x14ac:dyDescent="0.3"/>
    <row r="33" s="2" customFormat="1" x14ac:dyDescent="0.3"/>
    <row r="34" s="2" customFormat="1" x14ac:dyDescent="0.3"/>
    <row r="35" s="2" customFormat="1" x14ac:dyDescent="0.3"/>
    <row r="36" s="2" customFormat="1" x14ac:dyDescent="0.3"/>
    <row r="37" s="2" customFormat="1" x14ac:dyDescent="0.3"/>
    <row r="38" s="2" customFormat="1" x14ac:dyDescent="0.3"/>
    <row r="39" s="2" customFormat="1" x14ac:dyDescent="0.3"/>
    <row r="40" s="2" customFormat="1" x14ac:dyDescent="0.3"/>
    <row r="41" s="2" customFormat="1" x14ac:dyDescent="0.3"/>
    <row r="42" s="2" customFormat="1" x14ac:dyDescent="0.3"/>
    <row r="43" s="2" customFormat="1" x14ac:dyDescent="0.3"/>
    <row r="44" s="2" customFormat="1" x14ac:dyDescent="0.3"/>
    <row r="45" s="2" customFormat="1" x14ac:dyDescent="0.3"/>
    <row r="46" s="2" customFormat="1" x14ac:dyDescent="0.3"/>
    <row r="47" s="2" customFormat="1" x14ac:dyDescent="0.3"/>
  </sheetData>
  <mergeCells count="13">
    <mergeCell ref="A4:A11"/>
    <mergeCell ref="A12:A20"/>
    <mergeCell ref="G19:M19"/>
    <mergeCell ref="G20:M20"/>
    <mergeCell ref="L10:L11"/>
    <mergeCell ref="M10:M11"/>
    <mergeCell ref="L7:L8"/>
    <mergeCell ref="M7:M8"/>
    <mergeCell ref="I9:K9"/>
    <mergeCell ref="I10:K11"/>
    <mergeCell ref="I4:J5"/>
    <mergeCell ref="I7:J8"/>
    <mergeCell ref="K7:K8"/>
  </mergeCells>
  <pageMargins left="0.7" right="0.7" top="0.75" bottom="0.75" header="0.3" footer="0.3"/>
  <pageSetup paperSize="9" scale="8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Deckblatt</vt:lpstr>
      <vt:lpstr>Deckblatt!Druckbereich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Hofinger</dc:creator>
  <cp:lastModifiedBy>Johann HOFINGER</cp:lastModifiedBy>
  <cp:lastPrinted>2024-02-12T06:41:11Z</cp:lastPrinted>
  <dcterms:created xsi:type="dcterms:W3CDTF">2015-06-05T18:19:34Z</dcterms:created>
  <dcterms:modified xsi:type="dcterms:W3CDTF">2025-02-14T19:04:27Z</dcterms:modified>
</cp:coreProperties>
</file>